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桌面資料\昱妘\語教科彙整\109年業務\彙整\"/>
    </mc:Choice>
  </mc:AlternateContent>
  <bookViews>
    <workbookView xWindow="0" yWindow="0" windowWidth="21600" windowHeight="9690" tabRatio="817" firstSheet="1" activeTab="2"/>
  </bookViews>
  <sheets>
    <sheet name="工作表1" sheetId="46" state="hidden" r:id="rId1"/>
    <sheet name="客籍" sheetId="1" r:id="rId2"/>
    <sheet name="性別" sheetId="2" r:id="rId3"/>
  </sheets>
  <calcPr calcId="152511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  <c r="G26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4" i="2"/>
  <c r="F26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4" i="2"/>
  <c r="D26" i="2" s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4" i="2"/>
  <c r="C26" i="2" s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5" i="1"/>
  <c r="I6" i="1"/>
  <c r="I7" i="1"/>
  <c r="I8" i="1"/>
  <c r="I9" i="1"/>
  <c r="I10" i="1"/>
  <c r="I11" i="1"/>
  <c r="I12" i="1"/>
  <c r="I13" i="1"/>
  <c r="I14" i="1"/>
  <c r="I15" i="1"/>
  <c r="I17" i="1"/>
  <c r="I18" i="1"/>
  <c r="I19" i="1"/>
  <c r="I20" i="1"/>
  <c r="I21" i="1"/>
  <c r="I22" i="1"/>
  <c r="I23" i="1"/>
  <c r="I5" i="1"/>
  <c r="I27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5" i="1"/>
  <c r="C6" i="1"/>
  <c r="C7" i="1"/>
  <c r="C8" i="1"/>
  <c r="C9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5" i="1"/>
  <c r="J27" i="1" l="1"/>
  <c r="G27" i="1"/>
  <c r="F27" i="1"/>
  <c r="D27" i="1"/>
  <c r="C27" i="1"/>
</calcChain>
</file>

<file path=xl/sharedStrings.xml><?xml version="1.0" encoding="utf-8"?>
<sst xmlns="http://schemas.openxmlformats.org/spreadsheetml/2006/main" count="182" uniqueCount="37">
  <si>
    <t>基隆市</t>
  </si>
  <si>
    <t>臺北市</t>
  </si>
  <si>
    <t>新北市</t>
  </si>
  <si>
    <t>桃園市</t>
  </si>
  <si>
    <t>新竹市</t>
  </si>
  <si>
    <t>新竹縣</t>
  </si>
  <si>
    <t>苗栗縣</t>
  </si>
  <si>
    <t>臺中市</t>
  </si>
  <si>
    <t>彰化縣</t>
  </si>
  <si>
    <t>南投縣</t>
  </si>
  <si>
    <t>雲林縣</t>
  </si>
  <si>
    <t>嘉義市</t>
  </si>
  <si>
    <t>嘉義縣</t>
  </si>
  <si>
    <t>臺南市</t>
  </si>
  <si>
    <t>高雄市</t>
  </si>
  <si>
    <t>屏東縣</t>
  </si>
  <si>
    <t>宜蘭縣</t>
  </si>
  <si>
    <t>花蓮縣</t>
  </si>
  <si>
    <t>臺東縣</t>
  </si>
  <si>
    <t>金門縣</t>
  </si>
  <si>
    <t>澎湖縣</t>
  </si>
  <si>
    <t>連江縣</t>
  </si>
  <si>
    <t>總計</t>
  </si>
  <si>
    <t>父母均為客家人</t>
    <phoneticPr fontId="1" type="noConversion"/>
  </si>
  <si>
    <t>父或母為客家人</t>
    <phoneticPr fontId="1" type="noConversion"/>
  </si>
  <si>
    <t>非客籍</t>
    <phoneticPr fontId="1" type="noConversion"/>
  </si>
  <si>
    <t>中級合格</t>
  </si>
  <si>
    <t>中高級合格</t>
    <phoneticPr fontId="1" type="noConversion"/>
  </si>
  <si>
    <t>男</t>
    <phoneticPr fontId="1" type="noConversion"/>
  </si>
  <si>
    <t>女</t>
    <phoneticPr fontId="1" type="noConversion"/>
  </si>
  <si>
    <t>初級合格</t>
    <phoneticPr fontId="1" type="noConversion"/>
  </si>
  <si>
    <t>列標籤</t>
  </si>
  <si>
    <t>合格(中級)</t>
  </si>
  <si>
    <t>合格(中高級)</t>
  </si>
  <si>
    <t>108年度【客語能力認證】性別合格情形一覽表</t>
    <phoneticPr fontId="1" type="noConversion"/>
  </si>
  <si>
    <t>108年度【客語能力認證】客籍、非客籍合格情形一覽表</t>
    <phoneticPr fontId="1" type="noConversion"/>
  </si>
  <si>
    <t>客籍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</si>
</sst>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2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rgb="FF000000"/>
      <name val="新細明體"/>
      <family val="1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8">
    <xf numFmtId="0" fontId="0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 applyFill="0" applyProtection="0"/>
    <xf numFmtId="0" fontId="9" fillId="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" fillId="9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4" borderId="15" xfId="0" applyNumberFormat="1" applyFont="1" applyFill="1" applyBorder="1">
      <alignment vertical="center"/>
    </xf>
    <xf numFmtId="0" fontId="5" fillId="34" borderId="15" xfId="0" applyFont="1" applyFill="1" applyBorder="1" applyAlignment="1">
      <alignment horizontal="left" vertical="center"/>
    </xf>
    <xf numFmtId="0" fontId="5" fillId="34" borderId="14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47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47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8">
    <cellStyle name="20% - 輔色1 2" xfId="2"/>
    <cellStyle name="20% - 輔色2 2" xfId="3"/>
    <cellStyle name="20% - 輔色3 2" xfId="4"/>
    <cellStyle name="20% - 輔色4 2" xfId="5"/>
    <cellStyle name="20% - 輔色5 2" xfId="6"/>
    <cellStyle name="20% - 輔色6 2" xfId="7"/>
    <cellStyle name="40% - 輔色1 2" xfId="8"/>
    <cellStyle name="40% - 輔色2 2" xfId="9"/>
    <cellStyle name="40% - 輔色3 2" xfId="10"/>
    <cellStyle name="40% - 輔色4 2" xfId="11"/>
    <cellStyle name="40% - 輔色5 2" xfId="12"/>
    <cellStyle name="40% - 輔色6 2" xfId="13"/>
    <cellStyle name="60% - 輔色1 2" xfId="14"/>
    <cellStyle name="60% - 輔色2 2" xfId="15"/>
    <cellStyle name="60% - 輔色3 2" xfId="16"/>
    <cellStyle name="60% - 輔色4 2" xfId="17"/>
    <cellStyle name="60% - 輔色5 2" xfId="18"/>
    <cellStyle name="60% - 輔色6 2" xfId="19"/>
    <cellStyle name="一般" xfId="0" builtinId="0"/>
    <cellStyle name="一般 2" xfId="20"/>
    <cellStyle name="一般 3" xfId="21"/>
    <cellStyle name="一般 4" xfId="22"/>
    <cellStyle name="一般 5" xfId="23"/>
    <cellStyle name="一般 6" xfId="1"/>
    <cellStyle name="千分位" xfId="47" builtinId="3"/>
    <cellStyle name="中等 2" xfId="24"/>
    <cellStyle name="合計 2" xfId="25"/>
    <cellStyle name="好 2" xfId="26"/>
    <cellStyle name="計算方式 2" xfId="27"/>
    <cellStyle name="連結的儲存格 2" xfId="28"/>
    <cellStyle name="備註 2" xfId="29"/>
    <cellStyle name="說明文字 2" xfId="30"/>
    <cellStyle name="輔色1 2" xfId="31"/>
    <cellStyle name="輔色2 2" xfId="32"/>
    <cellStyle name="輔色3 2" xfId="33"/>
    <cellStyle name="輔色4 2" xfId="34"/>
    <cellStyle name="輔色5 2" xfId="35"/>
    <cellStyle name="輔色6 2" xfId="36"/>
    <cellStyle name="標題 1 2" xfId="38"/>
    <cellStyle name="標題 2 2" xfId="39"/>
    <cellStyle name="標題 3 2" xfId="40"/>
    <cellStyle name="標題 4 2" xfId="41"/>
    <cellStyle name="標題 5" xfId="37"/>
    <cellStyle name="輸入 2" xfId="42"/>
    <cellStyle name="輸出 2" xfId="43"/>
    <cellStyle name="檢查儲存格 2" xfId="44"/>
    <cellStyle name="壞 2" xfId="45"/>
    <cellStyle name="警告文字 2" xfId="4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B10" workbookViewId="0">
      <selection activeCell="I26" sqref="I26"/>
    </sheetView>
  </sheetViews>
  <sheetFormatPr defaultRowHeight="16.5"/>
  <sheetData>
    <row r="1" spans="1:19">
      <c r="A1" s="8" t="s">
        <v>31</v>
      </c>
      <c r="B1" s="8" t="s">
        <v>32</v>
      </c>
      <c r="C1" s="8" t="s">
        <v>33</v>
      </c>
      <c r="E1" s="8" t="s">
        <v>31</v>
      </c>
      <c r="F1" s="8" t="s">
        <v>32</v>
      </c>
      <c r="G1" s="8" t="s">
        <v>33</v>
      </c>
      <c r="I1" s="8" t="s">
        <v>31</v>
      </c>
      <c r="J1" s="8" t="s">
        <v>32</v>
      </c>
      <c r="K1" s="8" t="s">
        <v>33</v>
      </c>
      <c r="M1" s="8" t="s">
        <v>31</v>
      </c>
      <c r="N1" s="8" t="s">
        <v>32</v>
      </c>
      <c r="O1" s="8" t="s">
        <v>33</v>
      </c>
      <c r="Q1" s="8" t="s">
        <v>31</v>
      </c>
      <c r="R1" s="8" t="s">
        <v>32</v>
      </c>
      <c r="S1" s="8" t="s">
        <v>33</v>
      </c>
    </row>
    <row r="2" spans="1:19">
      <c r="A2" s="9" t="s">
        <v>16</v>
      </c>
      <c r="B2" s="11">
        <v>4</v>
      </c>
      <c r="C2" s="11">
        <v>2</v>
      </c>
      <c r="E2" s="9" t="s">
        <v>16</v>
      </c>
      <c r="F2" s="11">
        <v>1</v>
      </c>
      <c r="G2" s="11">
        <v>1</v>
      </c>
      <c r="I2" s="9" t="s">
        <v>16</v>
      </c>
      <c r="J2" s="11">
        <v>2</v>
      </c>
      <c r="K2" s="11"/>
      <c r="M2" s="9" t="s">
        <v>16</v>
      </c>
      <c r="N2" s="11">
        <v>5</v>
      </c>
      <c r="O2" s="11">
        <v>1</v>
      </c>
      <c r="Q2" s="9" t="s">
        <v>16</v>
      </c>
      <c r="R2" s="11">
        <v>2</v>
      </c>
      <c r="S2" s="11">
        <v>2</v>
      </c>
    </row>
    <row r="3" spans="1:19">
      <c r="A3" s="9" t="s">
        <v>17</v>
      </c>
      <c r="B3" s="11">
        <v>15</v>
      </c>
      <c r="C3" s="11">
        <v>10</v>
      </c>
      <c r="E3" s="9" t="s">
        <v>17</v>
      </c>
      <c r="F3" s="11">
        <v>16</v>
      </c>
      <c r="G3" s="11">
        <v>6</v>
      </c>
      <c r="I3" s="9" t="s">
        <v>17</v>
      </c>
      <c r="J3" s="11">
        <v>6</v>
      </c>
      <c r="K3" s="11"/>
      <c r="M3" s="9" t="s">
        <v>17</v>
      </c>
      <c r="N3" s="11">
        <v>7</v>
      </c>
      <c r="O3" s="11">
        <v>4</v>
      </c>
      <c r="Q3" s="9" t="s">
        <v>17</v>
      </c>
      <c r="R3" s="11">
        <v>30</v>
      </c>
      <c r="S3" s="11">
        <v>12</v>
      </c>
    </row>
    <row r="4" spans="1:19">
      <c r="A4" s="9" t="s">
        <v>9</v>
      </c>
      <c r="B4" s="11">
        <v>7</v>
      </c>
      <c r="C4" s="11">
        <v>4</v>
      </c>
      <c r="E4" s="9" t="s">
        <v>9</v>
      </c>
      <c r="F4" s="11">
        <v>12</v>
      </c>
      <c r="G4" s="11">
        <v>1</v>
      </c>
      <c r="I4" s="9" t="s">
        <v>9</v>
      </c>
      <c r="J4" s="11">
        <v>3</v>
      </c>
      <c r="K4" s="11"/>
      <c r="M4" s="9" t="s">
        <v>9</v>
      </c>
      <c r="N4" s="11">
        <v>6</v>
      </c>
      <c r="O4" s="11">
        <v>1</v>
      </c>
      <c r="Q4" s="9" t="s">
        <v>9</v>
      </c>
      <c r="R4" s="11">
        <v>16</v>
      </c>
      <c r="S4" s="11">
        <v>4</v>
      </c>
    </row>
    <row r="5" spans="1:19">
      <c r="A5" s="9" t="s">
        <v>15</v>
      </c>
      <c r="B5" s="11">
        <v>60</v>
      </c>
      <c r="C5" s="11">
        <v>22</v>
      </c>
      <c r="E5" s="9" t="s">
        <v>15</v>
      </c>
      <c r="F5" s="11">
        <v>59</v>
      </c>
      <c r="G5" s="11">
        <v>9</v>
      </c>
      <c r="I5" s="9" t="s">
        <v>15</v>
      </c>
      <c r="J5" s="11">
        <v>5</v>
      </c>
      <c r="K5" s="11"/>
      <c r="M5" s="9" t="s">
        <v>15</v>
      </c>
      <c r="N5" s="11">
        <v>37</v>
      </c>
      <c r="O5" s="11">
        <v>10</v>
      </c>
      <c r="Q5" s="9" t="s">
        <v>15</v>
      </c>
      <c r="R5" s="11">
        <v>87</v>
      </c>
      <c r="S5" s="11">
        <v>21</v>
      </c>
    </row>
    <row r="6" spans="1:19">
      <c r="A6" s="9" t="s">
        <v>6</v>
      </c>
      <c r="B6" s="11">
        <v>161</v>
      </c>
      <c r="C6" s="11">
        <v>67</v>
      </c>
      <c r="E6" s="9" t="s">
        <v>6</v>
      </c>
      <c r="F6" s="11">
        <v>56</v>
      </c>
      <c r="G6" s="11">
        <v>12</v>
      </c>
      <c r="I6" s="9" t="s">
        <v>6</v>
      </c>
      <c r="J6" s="11">
        <v>9</v>
      </c>
      <c r="K6" s="11">
        <v>3</v>
      </c>
      <c r="M6" s="9" t="s">
        <v>6</v>
      </c>
      <c r="N6" s="11">
        <v>65</v>
      </c>
      <c r="O6" s="11">
        <v>27</v>
      </c>
      <c r="Q6" s="9" t="s">
        <v>6</v>
      </c>
      <c r="R6" s="11">
        <v>161</v>
      </c>
      <c r="S6" s="11">
        <v>55</v>
      </c>
    </row>
    <row r="7" spans="1:19">
      <c r="A7" s="9" t="s">
        <v>3</v>
      </c>
      <c r="B7" s="11">
        <v>326</v>
      </c>
      <c r="C7" s="11">
        <v>135</v>
      </c>
      <c r="E7" s="9" t="s">
        <v>3</v>
      </c>
      <c r="F7" s="11">
        <v>112</v>
      </c>
      <c r="G7" s="11">
        <v>23</v>
      </c>
      <c r="I7" s="9" t="s">
        <v>3</v>
      </c>
      <c r="J7" s="11">
        <v>27</v>
      </c>
      <c r="K7" s="11">
        <v>6</v>
      </c>
      <c r="M7" s="9" t="s">
        <v>3</v>
      </c>
      <c r="N7" s="11">
        <v>110</v>
      </c>
      <c r="O7" s="11">
        <v>37</v>
      </c>
      <c r="Q7" s="9" t="s">
        <v>3</v>
      </c>
      <c r="R7" s="11">
        <v>355</v>
      </c>
      <c r="S7" s="11">
        <v>127</v>
      </c>
    </row>
    <row r="8" spans="1:19">
      <c r="A8" s="9" t="s">
        <v>14</v>
      </c>
      <c r="B8" s="11">
        <v>43</v>
      </c>
      <c r="C8" s="11">
        <v>19</v>
      </c>
      <c r="E8" s="9" t="s">
        <v>14</v>
      </c>
      <c r="F8" s="11">
        <v>34</v>
      </c>
      <c r="G8" s="11">
        <v>8</v>
      </c>
      <c r="I8" s="9" t="s">
        <v>14</v>
      </c>
      <c r="J8" s="11">
        <v>14</v>
      </c>
      <c r="K8" s="11">
        <v>1</v>
      </c>
      <c r="M8" s="9" t="s">
        <v>14</v>
      </c>
      <c r="N8" s="11">
        <v>25</v>
      </c>
      <c r="O8" s="11">
        <v>9</v>
      </c>
      <c r="Q8" s="9" t="s">
        <v>14</v>
      </c>
      <c r="R8" s="11">
        <v>66</v>
      </c>
      <c r="S8" s="11">
        <v>19</v>
      </c>
    </row>
    <row r="9" spans="1:19">
      <c r="A9" s="9" t="s">
        <v>0</v>
      </c>
      <c r="B9" s="11">
        <v>2</v>
      </c>
      <c r="C9" s="11">
        <v>2</v>
      </c>
      <c r="E9" s="9" t="s">
        <v>0</v>
      </c>
      <c r="F9" s="11">
        <v>3</v>
      </c>
      <c r="G9" s="11"/>
      <c r="I9" s="9" t="s">
        <v>0</v>
      </c>
      <c r="J9" s="11">
        <v>5</v>
      </c>
      <c r="K9" s="11"/>
      <c r="M9" s="9" t="s">
        <v>0</v>
      </c>
      <c r="N9" s="11">
        <v>2</v>
      </c>
      <c r="O9" s="11"/>
      <c r="Q9" s="9" t="s">
        <v>0</v>
      </c>
      <c r="R9" s="11">
        <v>8</v>
      </c>
      <c r="S9" s="11">
        <v>2</v>
      </c>
    </row>
    <row r="10" spans="1:19">
      <c r="A10" s="9" t="s">
        <v>10</v>
      </c>
      <c r="B10" s="11">
        <v>4</v>
      </c>
      <c r="C10" s="11"/>
      <c r="E10" s="9" t="s">
        <v>10</v>
      </c>
      <c r="F10" s="11">
        <v>5</v>
      </c>
      <c r="G10" s="11"/>
      <c r="I10" s="9" t="s">
        <v>10</v>
      </c>
      <c r="J10" s="11">
        <v>2</v>
      </c>
      <c r="K10" s="11"/>
      <c r="M10" s="9" t="s">
        <v>10</v>
      </c>
      <c r="N10" s="11">
        <v>3</v>
      </c>
      <c r="O10" s="11"/>
      <c r="Q10" s="9" t="s">
        <v>10</v>
      </c>
      <c r="R10" s="11">
        <v>8</v>
      </c>
      <c r="S10" s="11"/>
    </row>
    <row r="11" spans="1:19">
      <c r="A11" s="9" t="s">
        <v>2</v>
      </c>
      <c r="B11" s="11">
        <v>51</v>
      </c>
      <c r="C11" s="11">
        <v>27</v>
      </c>
      <c r="E11" s="9" t="s">
        <v>2</v>
      </c>
      <c r="F11" s="11">
        <v>58</v>
      </c>
      <c r="G11" s="11">
        <v>10</v>
      </c>
      <c r="I11" s="9" t="s">
        <v>2</v>
      </c>
      <c r="J11" s="11">
        <v>14</v>
      </c>
      <c r="K11" s="11">
        <v>4</v>
      </c>
      <c r="M11" s="9" t="s">
        <v>2</v>
      </c>
      <c r="N11" s="11">
        <v>29</v>
      </c>
      <c r="O11" s="11">
        <v>7</v>
      </c>
      <c r="Q11" s="9" t="s">
        <v>2</v>
      </c>
      <c r="R11" s="11">
        <v>94</v>
      </c>
      <c r="S11" s="11">
        <v>34</v>
      </c>
    </row>
    <row r="12" spans="1:19">
      <c r="A12" s="9" t="s">
        <v>4</v>
      </c>
      <c r="B12" s="11">
        <v>29</v>
      </c>
      <c r="C12" s="11">
        <v>26</v>
      </c>
      <c r="E12" s="9" t="s">
        <v>4</v>
      </c>
      <c r="F12" s="11">
        <v>14</v>
      </c>
      <c r="G12" s="11">
        <v>4</v>
      </c>
      <c r="I12" s="9" t="s">
        <v>4</v>
      </c>
      <c r="J12" s="11">
        <v>4</v>
      </c>
      <c r="K12" s="11">
        <v>1</v>
      </c>
      <c r="M12" s="9" t="s">
        <v>4</v>
      </c>
      <c r="N12" s="11">
        <v>15</v>
      </c>
      <c r="O12" s="11">
        <v>7</v>
      </c>
      <c r="Q12" s="9" t="s">
        <v>4</v>
      </c>
      <c r="R12" s="11">
        <v>32</v>
      </c>
      <c r="S12" s="11">
        <v>24</v>
      </c>
    </row>
    <row r="13" spans="1:19">
      <c r="A13" s="9" t="s">
        <v>5</v>
      </c>
      <c r="B13" s="11">
        <v>53</v>
      </c>
      <c r="C13" s="11">
        <v>24</v>
      </c>
      <c r="E13" s="9" t="s">
        <v>5</v>
      </c>
      <c r="F13" s="11">
        <v>25</v>
      </c>
      <c r="G13" s="11">
        <v>8</v>
      </c>
      <c r="I13" s="9" t="s">
        <v>5</v>
      </c>
      <c r="J13" s="11">
        <v>3</v>
      </c>
      <c r="K13" s="11"/>
      <c r="M13" s="9" t="s">
        <v>5</v>
      </c>
      <c r="N13" s="11">
        <v>23</v>
      </c>
      <c r="O13" s="11">
        <v>12</v>
      </c>
      <c r="Q13" s="9" t="s">
        <v>5</v>
      </c>
      <c r="R13" s="11">
        <v>58</v>
      </c>
      <c r="S13" s="11">
        <v>20</v>
      </c>
    </row>
    <row r="14" spans="1:19">
      <c r="A14" s="9" t="s">
        <v>11</v>
      </c>
      <c r="B14" s="11">
        <v>2</v>
      </c>
      <c r="C14" s="11">
        <v>1</v>
      </c>
      <c r="E14" s="9" t="s">
        <v>11</v>
      </c>
      <c r="F14" s="11">
        <v>1</v>
      </c>
      <c r="G14" s="11"/>
      <c r="I14" s="9" t="s">
        <v>12</v>
      </c>
      <c r="J14" s="11">
        <v>3</v>
      </c>
      <c r="K14" s="11">
        <v>1</v>
      </c>
      <c r="M14" s="9" t="s">
        <v>11</v>
      </c>
      <c r="N14" s="11">
        <v>1</v>
      </c>
      <c r="O14" s="11"/>
      <c r="Q14" s="9" t="s">
        <v>11</v>
      </c>
      <c r="R14" s="11">
        <v>2</v>
      </c>
      <c r="S14" s="11">
        <v>1</v>
      </c>
    </row>
    <row r="15" spans="1:19">
      <c r="A15" s="9" t="s">
        <v>8</v>
      </c>
      <c r="B15" s="11">
        <v>2</v>
      </c>
      <c r="C15" s="11">
        <v>2</v>
      </c>
      <c r="E15" s="9" t="s">
        <v>12</v>
      </c>
      <c r="F15" s="11">
        <v>2</v>
      </c>
      <c r="G15" s="11"/>
      <c r="I15" s="9" t="s">
        <v>8</v>
      </c>
      <c r="J15" s="11">
        <v>7</v>
      </c>
      <c r="K15" s="11">
        <v>1</v>
      </c>
      <c r="M15" s="9" t="s">
        <v>12</v>
      </c>
      <c r="N15" s="11">
        <v>2</v>
      </c>
      <c r="O15" s="11"/>
      <c r="Q15" s="9" t="s">
        <v>12</v>
      </c>
      <c r="R15" s="11">
        <v>3</v>
      </c>
      <c r="S15" s="11">
        <v>1</v>
      </c>
    </row>
    <row r="16" spans="1:19">
      <c r="A16" s="9" t="s">
        <v>7</v>
      </c>
      <c r="B16" s="11">
        <v>50</v>
      </c>
      <c r="C16" s="11">
        <v>23</v>
      </c>
      <c r="E16" s="9" t="s">
        <v>8</v>
      </c>
      <c r="F16" s="11">
        <v>7</v>
      </c>
      <c r="G16" s="11">
        <v>1</v>
      </c>
      <c r="I16" s="9" t="s">
        <v>7</v>
      </c>
      <c r="J16" s="11">
        <v>8</v>
      </c>
      <c r="K16" s="11">
        <v>3</v>
      </c>
      <c r="M16" s="9" t="s">
        <v>8</v>
      </c>
      <c r="N16" s="11">
        <v>7</v>
      </c>
      <c r="O16" s="11"/>
      <c r="Q16" s="9" t="s">
        <v>8</v>
      </c>
      <c r="R16" s="11">
        <v>9</v>
      </c>
      <c r="S16" s="11">
        <v>4</v>
      </c>
    </row>
    <row r="17" spans="1:19">
      <c r="A17" s="9" t="s">
        <v>1</v>
      </c>
      <c r="B17" s="11">
        <v>32</v>
      </c>
      <c r="C17" s="11">
        <v>27</v>
      </c>
      <c r="E17" s="9" t="s">
        <v>7</v>
      </c>
      <c r="F17" s="11">
        <v>61</v>
      </c>
      <c r="G17" s="11">
        <v>9</v>
      </c>
      <c r="I17" s="9" t="s">
        <v>1</v>
      </c>
      <c r="J17" s="11">
        <v>9</v>
      </c>
      <c r="K17" s="11">
        <v>1</v>
      </c>
      <c r="M17" s="9" t="s">
        <v>7</v>
      </c>
      <c r="N17" s="11">
        <v>20</v>
      </c>
      <c r="O17" s="11">
        <v>8</v>
      </c>
      <c r="Q17" s="9" t="s">
        <v>7</v>
      </c>
      <c r="R17" s="11">
        <v>99</v>
      </c>
      <c r="S17" s="11">
        <v>27</v>
      </c>
    </row>
    <row r="18" spans="1:19">
      <c r="A18" s="9" t="s">
        <v>18</v>
      </c>
      <c r="B18" s="11">
        <v>7</v>
      </c>
      <c r="C18" s="11">
        <v>2</v>
      </c>
      <c r="E18" s="9" t="s">
        <v>1</v>
      </c>
      <c r="F18" s="11">
        <v>19</v>
      </c>
      <c r="G18" s="11">
        <v>8</v>
      </c>
      <c r="I18" s="9" t="s">
        <v>18</v>
      </c>
      <c r="J18" s="11">
        <v>3</v>
      </c>
      <c r="K18" s="11"/>
      <c r="M18" s="9" t="s">
        <v>1</v>
      </c>
      <c r="N18" s="11">
        <v>18</v>
      </c>
      <c r="O18" s="11">
        <v>5</v>
      </c>
      <c r="Q18" s="9" t="s">
        <v>1</v>
      </c>
      <c r="R18" s="11">
        <v>42</v>
      </c>
      <c r="S18" s="11">
        <v>31</v>
      </c>
    </row>
    <row r="19" spans="1:19">
      <c r="A19" s="9" t="s">
        <v>13</v>
      </c>
      <c r="B19" s="11">
        <v>16</v>
      </c>
      <c r="C19" s="11">
        <v>6</v>
      </c>
      <c r="E19" s="9" t="s">
        <v>18</v>
      </c>
      <c r="F19" s="11">
        <v>8</v>
      </c>
      <c r="G19" s="11"/>
      <c r="I19" s="9" t="s">
        <v>13</v>
      </c>
      <c r="J19" s="11">
        <v>9</v>
      </c>
      <c r="K19" s="11">
        <v>2</v>
      </c>
      <c r="M19" s="9" t="s">
        <v>18</v>
      </c>
      <c r="N19" s="11">
        <v>5</v>
      </c>
      <c r="O19" s="11">
        <v>1</v>
      </c>
      <c r="Q19" s="9" t="s">
        <v>18</v>
      </c>
      <c r="R19" s="11">
        <v>13</v>
      </c>
      <c r="S19" s="11">
        <v>1</v>
      </c>
    </row>
    <row r="20" spans="1:19">
      <c r="A20" s="7" t="s">
        <v>22</v>
      </c>
      <c r="B20" s="6">
        <v>864</v>
      </c>
      <c r="C20" s="6">
        <v>399</v>
      </c>
      <c r="E20" s="9" t="s">
        <v>13</v>
      </c>
      <c r="F20" s="11">
        <v>21</v>
      </c>
      <c r="G20" s="11">
        <v>3</v>
      </c>
      <c r="I20" s="7" t="s">
        <v>22</v>
      </c>
      <c r="J20" s="6">
        <v>133</v>
      </c>
      <c r="K20" s="6">
        <v>23</v>
      </c>
      <c r="M20" s="9" t="s">
        <v>13</v>
      </c>
      <c r="N20" s="11">
        <v>18</v>
      </c>
      <c r="O20" s="11">
        <v>4</v>
      </c>
      <c r="Q20" s="9" t="s">
        <v>13</v>
      </c>
      <c r="R20" s="11">
        <v>28</v>
      </c>
      <c r="S20" s="11">
        <v>7</v>
      </c>
    </row>
    <row r="21" spans="1:19">
      <c r="E21" s="7" t="s">
        <v>22</v>
      </c>
      <c r="F21" s="6">
        <v>514</v>
      </c>
      <c r="G21" s="6">
        <v>103</v>
      </c>
      <c r="M21" s="7" t="s">
        <v>22</v>
      </c>
      <c r="N21" s="6">
        <v>398</v>
      </c>
      <c r="O21" s="6">
        <v>133</v>
      </c>
      <c r="Q21" s="7" t="s">
        <v>22</v>
      </c>
      <c r="R21" s="6">
        <v>1113</v>
      </c>
      <c r="S21" s="6">
        <v>392</v>
      </c>
    </row>
    <row r="24" spans="1:19">
      <c r="E24" s="10"/>
    </row>
    <row r="25" spans="1:19">
      <c r="E25" s="10"/>
    </row>
    <row r="26" spans="1:19">
      <c r="E26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Normal="100" zoomScaleSheetLayoutView="100" workbookViewId="0">
      <selection activeCell="L19" sqref="L19"/>
    </sheetView>
  </sheetViews>
  <sheetFormatPr defaultRowHeight="16.5"/>
  <cols>
    <col min="1" max="1" width="9.25" style="5" bestFit="1" customWidth="1"/>
    <col min="2" max="3" width="9" style="5" bestFit="1" customWidth="1"/>
    <col min="4" max="4" width="11" style="5" bestFit="1" customWidth="1"/>
    <col min="5" max="6" width="9" style="5" bestFit="1" customWidth="1"/>
    <col min="7" max="7" width="11" style="5" bestFit="1" customWidth="1"/>
    <col min="8" max="9" width="9" style="5" bestFit="1" customWidth="1"/>
    <col min="10" max="10" width="11" style="5" bestFit="1" customWidth="1"/>
  </cols>
  <sheetData>
    <row r="1" spans="1:11">
      <c r="A1" s="19" t="s">
        <v>35</v>
      </c>
      <c r="B1" s="20"/>
      <c r="C1" s="20"/>
      <c r="D1" s="20"/>
      <c r="E1" s="20"/>
      <c r="F1" s="20"/>
      <c r="G1" s="20"/>
      <c r="H1" s="20"/>
      <c r="I1" s="20"/>
      <c r="J1" s="21"/>
      <c r="K1" s="2"/>
    </row>
    <row r="2" spans="1:11" s="12" customFormat="1">
      <c r="A2" s="18"/>
      <c r="B2" s="18" t="s">
        <v>36</v>
      </c>
      <c r="C2" s="22"/>
      <c r="D2" s="22"/>
      <c r="E2" s="22"/>
      <c r="F2" s="22"/>
      <c r="G2" s="22"/>
      <c r="H2" s="18" t="s">
        <v>25</v>
      </c>
      <c r="I2" s="22"/>
      <c r="J2" s="22"/>
      <c r="K2" s="2"/>
    </row>
    <row r="3" spans="1:11">
      <c r="A3" s="22"/>
      <c r="B3" s="18" t="s">
        <v>23</v>
      </c>
      <c r="C3" s="18"/>
      <c r="D3" s="18"/>
      <c r="E3" s="18" t="s">
        <v>24</v>
      </c>
      <c r="F3" s="18"/>
      <c r="G3" s="18"/>
      <c r="H3" s="22"/>
      <c r="I3" s="22"/>
      <c r="J3" s="22"/>
      <c r="K3" s="1"/>
    </row>
    <row r="4" spans="1:11">
      <c r="A4" s="22"/>
      <c r="B4" s="3" t="s">
        <v>30</v>
      </c>
      <c r="C4" s="3" t="s">
        <v>26</v>
      </c>
      <c r="D4" s="3" t="s">
        <v>27</v>
      </c>
      <c r="E4" s="3" t="s">
        <v>30</v>
      </c>
      <c r="F4" s="3" t="s">
        <v>26</v>
      </c>
      <c r="G4" s="3" t="s">
        <v>27</v>
      </c>
      <c r="H4" s="3" t="s">
        <v>30</v>
      </c>
      <c r="I4" s="3" t="s">
        <v>26</v>
      </c>
      <c r="J4" s="3" t="s">
        <v>27</v>
      </c>
      <c r="K4" s="1"/>
    </row>
    <row r="5" spans="1:11">
      <c r="A5" s="15" t="s">
        <v>0</v>
      </c>
      <c r="B5" s="16">
        <v>5</v>
      </c>
      <c r="C5" s="16">
        <f>VLOOKUP(A:A,工作表1!A:C,2,FALSE)</f>
        <v>2</v>
      </c>
      <c r="D5" s="16">
        <f>VLOOKUP(A:A,工作表1!A:C,3,FALSE)</f>
        <v>2</v>
      </c>
      <c r="E5" s="17">
        <v>24</v>
      </c>
      <c r="F5" s="16">
        <f>VLOOKUP(A:A,工作表1!E:G,2,FALSE)</f>
        <v>3</v>
      </c>
      <c r="G5" s="16">
        <f>VLOOKUP(A:A,工作表1!E:G,3,FALSE)</f>
        <v>0</v>
      </c>
      <c r="H5" s="16">
        <v>9</v>
      </c>
      <c r="I5" s="16">
        <f>VLOOKUP(A:A,工作表1!I:K,2,FALSE)</f>
        <v>5</v>
      </c>
      <c r="J5" s="16">
        <f>VLOOKUP(A:A,工作表1!I:K,3,FALSE)</f>
        <v>0</v>
      </c>
    </row>
    <row r="6" spans="1:11">
      <c r="A6" s="15" t="s">
        <v>1</v>
      </c>
      <c r="B6" s="16">
        <v>57</v>
      </c>
      <c r="C6" s="16">
        <f>VLOOKUP(A:A,工作表1!A:C,2,FALSE)</f>
        <v>32</v>
      </c>
      <c r="D6" s="16">
        <f>VLOOKUP(A:A,工作表1!A:C,3,FALSE)</f>
        <v>27</v>
      </c>
      <c r="E6" s="17">
        <v>57</v>
      </c>
      <c r="F6" s="16">
        <f>VLOOKUP(A:A,工作表1!E:G,2,FALSE)</f>
        <v>19</v>
      </c>
      <c r="G6" s="16">
        <f>VLOOKUP(A:A,工作表1!E:G,3,FALSE)</f>
        <v>8</v>
      </c>
      <c r="H6" s="16">
        <v>25</v>
      </c>
      <c r="I6" s="16">
        <f>VLOOKUP(A:A,工作表1!I:K,2,FALSE)</f>
        <v>9</v>
      </c>
      <c r="J6" s="16">
        <f>VLOOKUP(A:A,工作表1!I:K,3,FALSE)</f>
        <v>1</v>
      </c>
    </row>
    <row r="7" spans="1:11">
      <c r="A7" s="13" t="s">
        <v>2</v>
      </c>
      <c r="B7" s="16">
        <v>102</v>
      </c>
      <c r="C7" s="16">
        <f>VLOOKUP(A:A,工作表1!A:C,2,FALSE)</f>
        <v>51</v>
      </c>
      <c r="D7" s="16">
        <f>VLOOKUP(A:A,工作表1!A:C,3,FALSE)</f>
        <v>27</v>
      </c>
      <c r="E7" s="17">
        <v>153</v>
      </c>
      <c r="F7" s="16">
        <f>VLOOKUP(A:A,工作表1!E:G,2,FALSE)</f>
        <v>58</v>
      </c>
      <c r="G7" s="16">
        <f>VLOOKUP(A:A,工作表1!E:G,3,FALSE)</f>
        <v>10</v>
      </c>
      <c r="H7" s="16">
        <v>50</v>
      </c>
      <c r="I7" s="16">
        <f>VLOOKUP(A:A,工作表1!I:K,2,FALSE)</f>
        <v>14</v>
      </c>
      <c r="J7" s="16">
        <f>VLOOKUP(A:A,工作表1!I:K,3,FALSE)</f>
        <v>4</v>
      </c>
    </row>
    <row r="8" spans="1:11">
      <c r="A8" s="13" t="s">
        <v>3</v>
      </c>
      <c r="B8" s="16">
        <v>1121</v>
      </c>
      <c r="C8" s="16">
        <f>VLOOKUP(A:A,工作表1!A:C,2,FALSE)</f>
        <v>326</v>
      </c>
      <c r="D8" s="16">
        <f>VLOOKUP(A:A,工作表1!A:C,3,FALSE)</f>
        <v>135</v>
      </c>
      <c r="E8" s="17">
        <v>574</v>
      </c>
      <c r="F8" s="16">
        <f>VLOOKUP(A:A,工作表1!E:G,2,FALSE)</f>
        <v>112</v>
      </c>
      <c r="G8" s="16">
        <f>VLOOKUP(A:A,工作表1!E:G,3,FALSE)</f>
        <v>23</v>
      </c>
      <c r="H8" s="16">
        <v>237</v>
      </c>
      <c r="I8" s="16">
        <f>VLOOKUP(A:A,工作表1!I:K,2,FALSE)</f>
        <v>27</v>
      </c>
      <c r="J8" s="16">
        <f>VLOOKUP(A:A,工作表1!I:K,3,FALSE)</f>
        <v>6</v>
      </c>
    </row>
    <row r="9" spans="1:11">
      <c r="A9" s="13" t="s">
        <v>4</v>
      </c>
      <c r="B9" s="16">
        <v>84</v>
      </c>
      <c r="C9" s="16">
        <f>VLOOKUP(A:A,工作表1!A:C,2,FALSE)</f>
        <v>29</v>
      </c>
      <c r="D9" s="16">
        <f>VLOOKUP(A:A,工作表1!A:C,3,FALSE)</f>
        <v>26</v>
      </c>
      <c r="E9" s="17">
        <v>32</v>
      </c>
      <c r="F9" s="16">
        <f>VLOOKUP(A:A,工作表1!E:G,2,FALSE)</f>
        <v>14</v>
      </c>
      <c r="G9" s="16">
        <f>VLOOKUP(A:A,工作表1!E:G,3,FALSE)</f>
        <v>4</v>
      </c>
      <c r="H9" s="16">
        <v>26</v>
      </c>
      <c r="I9" s="16">
        <f>VLOOKUP(A:A,工作表1!I:K,2,FALSE)</f>
        <v>4</v>
      </c>
      <c r="J9" s="16">
        <f>VLOOKUP(A:A,工作表1!I:K,3,FALSE)</f>
        <v>1</v>
      </c>
    </row>
    <row r="10" spans="1:11">
      <c r="A10" s="13" t="s">
        <v>5</v>
      </c>
      <c r="B10" s="16">
        <v>217</v>
      </c>
      <c r="C10" s="16">
        <f>VLOOKUP(A:A,工作表1!A:C,2,FALSE)</f>
        <v>53</v>
      </c>
      <c r="D10" s="16">
        <f>VLOOKUP(A:A,工作表1!A:C,3,FALSE)</f>
        <v>24</v>
      </c>
      <c r="E10" s="17">
        <v>194</v>
      </c>
      <c r="F10" s="16">
        <f>VLOOKUP(A:A,工作表1!E:G,2,FALSE)</f>
        <v>25</v>
      </c>
      <c r="G10" s="16">
        <f>VLOOKUP(A:A,工作表1!E:G,3,FALSE)</f>
        <v>8</v>
      </c>
      <c r="H10" s="16">
        <v>41</v>
      </c>
      <c r="I10" s="16">
        <f>VLOOKUP(A:A,工作表1!I:K,2,FALSE)</f>
        <v>3</v>
      </c>
      <c r="J10" s="16">
        <f>VLOOKUP(A:A,工作表1!I:K,3,FALSE)</f>
        <v>0</v>
      </c>
    </row>
    <row r="11" spans="1:11">
      <c r="A11" s="13" t="s">
        <v>6</v>
      </c>
      <c r="B11" s="16">
        <v>896</v>
      </c>
      <c r="C11" s="16">
        <f>VLOOKUP(A:A,工作表1!A:C,2,FALSE)</f>
        <v>161</v>
      </c>
      <c r="D11" s="16">
        <f>VLOOKUP(A:A,工作表1!A:C,3,FALSE)</f>
        <v>67</v>
      </c>
      <c r="E11" s="17">
        <v>410</v>
      </c>
      <c r="F11" s="16">
        <f>VLOOKUP(A:A,工作表1!E:G,2,FALSE)</f>
        <v>56</v>
      </c>
      <c r="G11" s="16">
        <f>VLOOKUP(A:A,工作表1!E:G,3,FALSE)</f>
        <v>12</v>
      </c>
      <c r="H11" s="16">
        <v>164</v>
      </c>
      <c r="I11" s="16">
        <f>VLOOKUP(A:A,工作表1!I:K,2,FALSE)</f>
        <v>9</v>
      </c>
      <c r="J11" s="16">
        <f>VLOOKUP(A:A,工作表1!I:K,3,FALSE)</f>
        <v>3</v>
      </c>
    </row>
    <row r="12" spans="1:11">
      <c r="A12" s="13" t="s">
        <v>7</v>
      </c>
      <c r="B12" s="16">
        <v>95</v>
      </c>
      <c r="C12" s="16">
        <f>VLOOKUP(A:A,工作表1!A:C,2,FALSE)</f>
        <v>50</v>
      </c>
      <c r="D12" s="16">
        <f>VLOOKUP(A:A,工作表1!A:C,3,FALSE)</f>
        <v>23</v>
      </c>
      <c r="E12" s="17">
        <v>136</v>
      </c>
      <c r="F12" s="16">
        <f>VLOOKUP(A:A,工作表1!E:G,2,FALSE)</f>
        <v>61</v>
      </c>
      <c r="G12" s="16">
        <f>VLOOKUP(A:A,工作表1!E:G,3,FALSE)</f>
        <v>9</v>
      </c>
      <c r="H12" s="16">
        <v>53</v>
      </c>
      <c r="I12" s="16">
        <f>VLOOKUP(A:A,工作表1!I:K,2,FALSE)</f>
        <v>8</v>
      </c>
      <c r="J12" s="16">
        <f>VLOOKUP(A:A,工作表1!I:K,3,FALSE)</f>
        <v>3</v>
      </c>
    </row>
    <row r="13" spans="1:11">
      <c r="A13" s="13" t="s">
        <v>8</v>
      </c>
      <c r="B13" s="16">
        <v>5</v>
      </c>
      <c r="C13" s="16">
        <f>VLOOKUP(A:A,工作表1!A:C,2,FALSE)</f>
        <v>2</v>
      </c>
      <c r="D13" s="16">
        <f>VLOOKUP(A:A,工作表1!A:C,3,FALSE)</f>
        <v>2</v>
      </c>
      <c r="E13" s="17">
        <v>12</v>
      </c>
      <c r="F13" s="16">
        <f>VLOOKUP(A:A,工作表1!E:G,2,FALSE)</f>
        <v>7</v>
      </c>
      <c r="G13" s="16">
        <f>VLOOKUP(A:A,工作表1!E:G,3,FALSE)</f>
        <v>1</v>
      </c>
      <c r="H13" s="16">
        <v>23</v>
      </c>
      <c r="I13" s="16">
        <f>VLOOKUP(A:A,工作表1!I:K,2,FALSE)</f>
        <v>7</v>
      </c>
      <c r="J13" s="16">
        <f>VLOOKUP(A:A,工作表1!I:K,3,FALSE)</f>
        <v>1</v>
      </c>
    </row>
    <row r="14" spans="1:11">
      <c r="A14" s="13" t="s">
        <v>9</v>
      </c>
      <c r="B14" s="16">
        <v>30</v>
      </c>
      <c r="C14" s="16">
        <f>VLOOKUP(A:A,工作表1!A:C,2,FALSE)</f>
        <v>7</v>
      </c>
      <c r="D14" s="16">
        <f>VLOOKUP(A:A,工作表1!A:C,3,FALSE)</f>
        <v>4</v>
      </c>
      <c r="E14" s="17">
        <v>31</v>
      </c>
      <c r="F14" s="16">
        <f>VLOOKUP(A:A,工作表1!E:G,2,FALSE)</f>
        <v>12</v>
      </c>
      <c r="G14" s="16">
        <f>VLOOKUP(A:A,工作表1!E:G,3,FALSE)</f>
        <v>1</v>
      </c>
      <c r="H14" s="16">
        <v>9</v>
      </c>
      <c r="I14" s="16">
        <f>VLOOKUP(A:A,工作表1!I:K,2,FALSE)</f>
        <v>3</v>
      </c>
      <c r="J14" s="16">
        <f>VLOOKUP(A:A,工作表1!I:K,3,FALSE)</f>
        <v>0</v>
      </c>
    </row>
    <row r="15" spans="1:11">
      <c r="A15" s="13" t="s">
        <v>10</v>
      </c>
      <c r="B15" s="16">
        <v>3</v>
      </c>
      <c r="C15" s="16">
        <f>VLOOKUP(A:A,工作表1!A:C,2,FALSE)</f>
        <v>4</v>
      </c>
      <c r="D15" s="16">
        <f>VLOOKUP(A:A,工作表1!A:C,3,FALSE)</f>
        <v>0</v>
      </c>
      <c r="E15" s="17">
        <v>4</v>
      </c>
      <c r="F15" s="16">
        <f>VLOOKUP(A:A,工作表1!E:G,2,FALSE)</f>
        <v>5</v>
      </c>
      <c r="G15" s="16">
        <f>VLOOKUP(A:A,工作表1!E:G,3,FALSE)</f>
        <v>0</v>
      </c>
      <c r="H15" s="16">
        <v>8</v>
      </c>
      <c r="I15" s="16">
        <f>VLOOKUP(A:A,工作表1!I:K,2,FALSE)</f>
        <v>2</v>
      </c>
      <c r="J15" s="16">
        <f>VLOOKUP(A:A,工作表1!I:K,3,FALSE)</f>
        <v>0</v>
      </c>
    </row>
    <row r="16" spans="1:11">
      <c r="A16" s="13" t="s">
        <v>11</v>
      </c>
      <c r="B16" s="16">
        <v>1</v>
      </c>
      <c r="C16" s="16">
        <f>VLOOKUP(A:A,工作表1!A:C,2,FALSE)</f>
        <v>2</v>
      </c>
      <c r="D16" s="16">
        <f>VLOOKUP(A:A,工作表1!A:C,3,FALSE)</f>
        <v>1</v>
      </c>
      <c r="E16" s="17">
        <v>4</v>
      </c>
      <c r="F16" s="16">
        <f>VLOOKUP(A:A,工作表1!E:G,2,FALSE)</f>
        <v>1</v>
      </c>
      <c r="G16" s="16">
        <f>VLOOKUP(A:A,工作表1!E:G,3,FALSE)</f>
        <v>0</v>
      </c>
      <c r="H16" s="16">
        <v>1</v>
      </c>
      <c r="I16" s="16">
        <v>0</v>
      </c>
      <c r="J16" s="16">
        <v>0</v>
      </c>
    </row>
    <row r="17" spans="1:10">
      <c r="A17" s="13" t="s">
        <v>12</v>
      </c>
      <c r="B17" s="16">
        <v>0</v>
      </c>
      <c r="C17" s="16">
        <v>0</v>
      </c>
      <c r="D17" s="16">
        <v>0</v>
      </c>
      <c r="E17" s="17">
        <v>2</v>
      </c>
      <c r="F17" s="16">
        <f>VLOOKUP(A:A,工作表1!E:G,2,FALSE)</f>
        <v>2</v>
      </c>
      <c r="G17" s="16">
        <f>VLOOKUP(A:A,工作表1!E:G,3,FALSE)</f>
        <v>0</v>
      </c>
      <c r="H17" s="16">
        <v>4</v>
      </c>
      <c r="I17" s="16">
        <f>VLOOKUP(A:A,工作表1!I:K,2,FALSE)</f>
        <v>3</v>
      </c>
      <c r="J17" s="16">
        <f>VLOOKUP(A:A,工作表1!I:K,3,FALSE)</f>
        <v>1</v>
      </c>
    </row>
    <row r="18" spans="1:10">
      <c r="A18" s="13" t="s">
        <v>13</v>
      </c>
      <c r="B18" s="16">
        <v>20</v>
      </c>
      <c r="C18" s="16">
        <f>VLOOKUP(A:A,工作表1!A:C,2,FALSE)</f>
        <v>16</v>
      </c>
      <c r="D18" s="16">
        <f>VLOOKUP(A:A,工作表1!A:C,3,FALSE)</f>
        <v>6</v>
      </c>
      <c r="E18" s="17">
        <v>51</v>
      </c>
      <c r="F18" s="16">
        <f>VLOOKUP(A:A,工作表1!E:G,2,FALSE)</f>
        <v>21</v>
      </c>
      <c r="G18" s="16">
        <f>VLOOKUP(A:A,工作表1!E:G,3,FALSE)</f>
        <v>3</v>
      </c>
      <c r="H18" s="16">
        <v>51</v>
      </c>
      <c r="I18" s="16">
        <f>VLOOKUP(A:A,工作表1!I:K,2,FALSE)</f>
        <v>9</v>
      </c>
      <c r="J18" s="16">
        <f>VLOOKUP(A:A,工作表1!I:K,3,FALSE)</f>
        <v>2</v>
      </c>
    </row>
    <row r="19" spans="1:10">
      <c r="A19" s="13" t="s">
        <v>14</v>
      </c>
      <c r="B19" s="16">
        <v>90</v>
      </c>
      <c r="C19" s="16">
        <f>VLOOKUP(A:A,工作表1!A:C,2,FALSE)</f>
        <v>43</v>
      </c>
      <c r="D19" s="16">
        <f>VLOOKUP(A:A,工作表1!A:C,3,FALSE)</f>
        <v>19</v>
      </c>
      <c r="E19" s="17">
        <v>105</v>
      </c>
      <c r="F19" s="16">
        <f>VLOOKUP(A:A,工作表1!E:G,2,FALSE)</f>
        <v>34</v>
      </c>
      <c r="G19" s="16">
        <f>VLOOKUP(A:A,工作表1!E:G,3,FALSE)</f>
        <v>8</v>
      </c>
      <c r="H19" s="16">
        <v>27</v>
      </c>
      <c r="I19" s="16">
        <f>VLOOKUP(A:A,工作表1!I:K,2,FALSE)</f>
        <v>14</v>
      </c>
      <c r="J19" s="16">
        <f>VLOOKUP(A:A,工作表1!I:K,3,FALSE)</f>
        <v>1</v>
      </c>
    </row>
    <row r="20" spans="1:10">
      <c r="A20" s="13" t="s">
        <v>15</v>
      </c>
      <c r="B20" s="16">
        <v>110</v>
      </c>
      <c r="C20" s="16">
        <f>VLOOKUP(A:A,工作表1!A:C,2,FALSE)</f>
        <v>60</v>
      </c>
      <c r="D20" s="16">
        <f>VLOOKUP(A:A,工作表1!A:C,3,FALSE)</f>
        <v>22</v>
      </c>
      <c r="E20" s="17">
        <v>156</v>
      </c>
      <c r="F20" s="16">
        <f>VLOOKUP(A:A,工作表1!E:G,2,FALSE)</f>
        <v>59</v>
      </c>
      <c r="G20" s="16">
        <f>VLOOKUP(A:A,工作表1!E:G,3,FALSE)</f>
        <v>9</v>
      </c>
      <c r="H20" s="16">
        <v>32</v>
      </c>
      <c r="I20" s="16">
        <f>VLOOKUP(A:A,工作表1!I:K,2,FALSE)</f>
        <v>5</v>
      </c>
      <c r="J20" s="16">
        <f>VLOOKUP(A:A,工作表1!I:K,3,FALSE)</f>
        <v>0</v>
      </c>
    </row>
    <row r="21" spans="1:10">
      <c r="A21" s="13" t="s">
        <v>16</v>
      </c>
      <c r="B21" s="16">
        <v>2</v>
      </c>
      <c r="C21" s="16">
        <f>VLOOKUP(A:A,工作表1!A:C,2,FALSE)</f>
        <v>4</v>
      </c>
      <c r="D21" s="16">
        <f>VLOOKUP(A:A,工作表1!A:C,3,FALSE)</f>
        <v>2</v>
      </c>
      <c r="E21" s="17">
        <v>1</v>
      </c>
      <c r="F21" s="16">
        <f>VLOOKUP(A:A,工作表1!E:G,2,FALSE)</f>
        <v>1</v>
      </c>
      <c r="G21" s="16">
        <f>VLOOKUP(A:A,工作表1!E:G,3,FALSE)</f>
        <v>1</v>
      </c>
      <c r="H21" s="16">
        <v>1</v>
      </c>
      <c r="I21" s="16">
        <f>VLOOKUP(A:A,工作表1!I:K,2,FALSE)</f>
        <v>2</v>
      </c>
      <c r="J21" s="16">
        <f>VLOOKUP(A:A,工作表1!I:K,3,FALSE)</f>
        <v>0</v>
      </c>
    </row>
    <row r="22" spans="1:10">
      <c r="A22" s="13" t="s">
        <v>17</v>
      </c>
      <c r="B22" s="16">
        <v>28</v>
      </c>
      <c r="C22" s="16">
        <f>VLOOKUP(A:A,工作表1!A:C,2,FALSE)</f>
        <v>15</v>
      </c>
      <c r="D22" s="16">
        <f>VLOOKUP(A:A,工作表1!A:C,3,FALSE)</f>
        <v>10</v>
      </c>
      <c r="E22" s="17">
        <v>56</v>
      </c>
      <c r="F22" s="16">
        <f>VLOOKUP(A:A,工作表1!E:G,2,FALSE)</f>
        <v>16</v>
      </c>
      <c r="G22" s="16">
        <f>VLOOKUP(A:A,工作表1!E:G,3,FALSE)</f>
        <v>6</v>
      </c>
      <c r="H22" s="16">
        <v>14</v>
      </c>
      <c r="I22" s="16">
        <f>VLOOKUP(A:A,工作表1!I:K,2,FALSE)</f>
        <v>6</v>
      </c>
      <c r="J22" s="16">
        <f>VLOOKUP(A:A,工作表1!I:K,3,FALSE)</f>
        <v>0</v>
      </c>
    </row>
    <row r="23" spans="1:10">
      <c r="A23" s="13" t="s">
        <v>18</v>
      </c>
      <c r="B23" s="16">
        <v>15</v>
      </c>
      <c r="C23" s="16">
        <f>VLOOKUP(A:A,工作表1!A:C,2,FALSE)</f>
        <v>7</v>
      </c>
      <c r="D23" s="16">
        <f>VLOOKUP(A:A,工作表1!A:C,3,FALSE)</f>
        <v>2</v>
      </c>
      <c r="E23" s="17">
        <v>18</v>
      </c>
      <c r="F23" s="16">
        <f>VLOOKUP(A:A,工作表1!E:G,2,FALSE)</f>
        <v>8</v>
      </c>
      <c r="G23" s="16">
        <f>VLOOKUP(A:A,工作表1!E:G,3,FALSE)</f>
        <v>0</v>
      </c>
      <c r="H23" s="16">
        <v>3</v>
      </c>
      <c r="I23" s="16">
        <f>VLOOKUP(A:A,工作表1!I:K,2,FALSE)</f>
        <v>3</v>
      </c>
      <c r="J23" s="16">
        <f>VLOOKUP(A:A,工作表1!I:K,3,FALSE)</f>
        <v>0</v>
      </c>
    </row>
    <row r="24" spans="1:10">
      <c r="A24" s="13" t="s">
        <v>19</v>
      </c>
      <c r="B24" s="16">
        <v>0</v>
      </c>
      <c r="C24" s="16">
        <v>0</v>
      </c>
      <c r="D24" s="16">
        <v>0</v>
      </c>
      <c r="E24" s="17">
        <v>0</v>
      </c>
      <c r="F24" s="16">
        <v>0</v>
      </c>
      <c r="G24" s="16">
        <v>0</v>
      </c>
      <c r="H24" s="16"/>
      <c r="I24" s="16">
        <v>0</v>
      </c>
      <c r="J24" s="16">
        <v>0</v>
      </c>
    </row>
    <row r="25" spans="1:10">
      <c r="A25" s="13" t="s">
        <v>20</v>
      </c>
      <c r="B25" s="16">
        <v>0</v>
      </c>
      <c r="C25" s="16">
        <v>0</v>
      </c>
      <c r="D25" s="16">
        <v>0</v>
      </c>
      <c r="E25" s="17">
        <v>0</v>
      </c>
      <c r="F25" s="16">
        <v>0</v>
      </c>
      <c r="G25" s="16">
        <v>0</v>
      </c>
      <c r="H25" s="16"/>
      <c r="I25" s="16">
        <v>0</v>
      </c>
      <c r="J25" s="16">
        <v>0</v>
      </c>
    </row>
    <row r="26" spans="1:10">
      <c r="A26" s="13" t="s">
        <v>21</v>
      </c>
      <c r="B26" s="16">
        <v>0</v>
      </c>
      <c r="C26" s="16">
        <v>0</v>
      </c>
      <c r="D26" s="16">
        <v>0</v>
      </c>
      <c r="E26" s="17">
        <v>0</v>
      </c>
      <c r="F26" s="16">
        <v>0</v>
      </c>
      <c r="G26" s="16">
        <v>0</v>
      </c>
      <c r="H26" s="16"/>
      <c r="I26" s="16">
        <v>0</v>
      </c>
      <c r="J26" s="16">
        <v>0</v>
      </c>
    </row>
    <row r="27" spans="1:10">
      <c r="A27" s="4" t="s">
        <v>22</v>
      </c>
      <c r="B27" s="16">
        <v>2881</v>
      </c>
      <c r="C27" s="16">
        <f>SUM(C5:C26)</f>
        <v>864</v>
      </c>
      <c r="D27" s="16">
        <f t="shared" ref="D27:J27" si="0">SUM(D5:D26)</f>
        <v>399</v>
      </c>
      <c r="E27" s="17">
        <v>2020</v>
      </c>
      <c r="F27" s="16">
        <f t="shared" si="0"/>
        <v>514</v>
      </c>
      <c r="G27" s="16">
        <f t="shared" si="0"/>
        <v>103</v>
      </c>
      <c r="H27" s="16">
        <v>778</v>
      </c>
      <c r="I27" s="16">
        <f t="shared" si="0"/>
        <v>133</v>
      </c>
      <c r="J27" s="16">
        <f t="shared" si="0"/>
        <v>23</v>
      </c>
    </row>
  </sheetData>
  <mergeCells count="6">
    <mergeCell ref="E3:G3"/>
    <mergeCell ref="B3:D3"/>
    <mergeCell ref="A1:J1"/>
    <mergeCell ref="H2:J3"/>
    <mergeCell ref="B2:G2"/>
    <mergeCell ref="A2:A4"/>
  </mergeCells>
  <phoneticPr fontId="1" type="noConversion"/>
  <pageMargins left="0.7" right="0.7" top="0.75" bottom="0.75" header="0.3" footer="0.3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view="pageBreakPreview" topLeftCell="A8" zoomScale="85" zoomScaleNormal="100" zoomScaleSheetLayoutView="85" workbookViewId="0">
      <selection activeCell="M22" sqref="M22"/>
    </sheetView>
  </sheetViews>
  <sheetFormatPr defaultRowHeight="16.5"/>
  <cols>
    <col min="1" max="1" width="15.125" style="5" customWidth="1"/>
    <col min="2" max="3" width="9.5" style="5" bestFit="1" customWidth="1"/>
    <col min="4" max="4" width="11.375" style="5" bestFit="1" customWidth="1"/>
    <col min="5" max="6" width="9.5" style="5" bestFit="1" customWidth="1"/>
    <col min="7" max="7" width="11.375" style="5" bestFit="1" customWidth="1"/>
  </cols>
  <sheetData>
    <row r="1" spans="1:8">
      <c r="A1" s="19" t="s">
        <v>34</v>
      </c>
      <c r="B1" s="20"/>
      <c r="C1" s="20"/>
      <c r="D1" s="20"/>
      <c r="E1" s="20"/>
      <c r="F1" s="20"/>
      <c r="G1" s="21"/>
      <c r="H1" s="2"/>
    </row>
    <row r="2" spans="1:8">
      <c r="A2" s="13"/>
      <c r="B2" s="19" t="s">
        <v>28</v>
      </c>
      <c r="C2" s="20"/>
      <c r="D2" s="21"/>
      <c r="E2" s="19" t="s">
        <v>29</v>
      </c>
      <c r="F2" s="20"/>
      <c r="G2" s="21"/>
      <c r="H2" s="1"/>
    </row>
    <row r="3" spans="1:8">
      <c r="A3" s="13"/>
      <c r="B3" s="3" t="s">
        <v>30</v>
      </c>
      <c r="C3" s="3" t="s">
        <v>26</v>
      </c>
      <c r="D3" s="3" t="s">
        <v>27</v>
      </c>
      <c r="E3" s="3" t="s">
        <v>30</v>
      </c>
      <c r="F3" s="3" t="s">
        <v>26</v>
      </c>
      <c r="G3" s="3" t="s">
        <v>27</v>
      </c>
    </row>
    <row r="4" spans="1:8">
      <c r="A4" s="13" t="s">
        <v>0</v>
      </c>
      <c r="B4" s="14">
        <v>8</v>
      </c>
      <c r="C4" s="13">
        <f>VLOOKUP(A:A,工作表1!M:O,2,FALSE)</f>
        <v>2</v>
      </c>
      <c r="D4" s="13">
        <f>VLOOKUP(A:A,工作表1!M:O,3,FALSE)</f>
        <v>0</v>
      </c>
      <c r="E4" s="14">
        <v>30</v>
      </c>
      <c r="F4" s="13">
        <f>VLOOKUP(A:A,工作表1!Q:S,2,FALSE)</f>
        <v>8</v>
      </c>
      <c r="G4" s="13">
        <f>VLOOKUP(A:A,工作表1!Q:S,3,FALSE)</f>
        <v>2</v>
      </c>
    </row>
    <row r="5" spans="1:8">
      <c r="A5" s="13" t="s">
        <v>1</v>
      </c>
      <c r="B5" s="14">
        <v>52</v>
      </c>
      <c r="C5" s="13">
        <f>VLOOKUP(A:A,工作表1!M:O,2,FALSE)</f>
        <v>18</v>
      </c>
      <c r="D5" s="13">
        <f>VLOOKUP(A:A,工作表1!M:O,3,FALSE)</f>
        <v>5</v>
      </c>
      <c r="E5" s="14">
        <v>87</v>
      </c>
      <c r="F5" s="13">
        <f>VLOOKUP(A:A,工作表1!Q:S,2,FALSE)</f>
        <v>42</v>
      </c>
      <c r="G5" s="13">
        <f>VLOOKUP(A:A,工作表1!Q:S,3,FALSE)</f>
        <v>31</v>
      </c>
    </row>
    <row r="6" spans="1:8">
      <c r="A6" s="13" t="s">
        <v>2</v>
      </c>
      <c r="B6" s="14">
        <v>83</v>
      </c>
      <c r="C6" s="13">
        <f>VLOOKUP(A:A,工作表1!M:O,2,FALSE)</f>
        <v>29</v>
      </c>
      <c r="D6" s="13">
        <f>VLOOKUP(A:A,工作表1!M:O,3,FALSE)</f>
        <v>7</v>
      </c>
      <c r="E6" s="14">
        <v>222</v>
      </c>
      <c r="F6" s="13">
        <f>VLOOKUP(A:A,工作表1!Q:S,2,FALSE)</f>
        <v>94</v>
      </c>
      <c r="G6" s="13">
        <f>VLOOKUP(A:A,工作表1!Q:S,3,FALSE)</f>
        <v>34</v>
      </c>
    </row>
    <row r="7" spans="1:8">
      <c r="A7" s="13" t="s">
        <v>3</v>
      </c>
      <c r="B7" s="14">
        <v>546</v>
      </c>
      <c r="C7" s="13">
        <f>VLOOKUP(A:A,工作表1!M:O,2,FALSE)</f>
        <v>110</v>
      </c>
      <c r="D7" s="13">
        <f>VLOOKUP(A:A,工作表1!M:O,3,FALSE)</f>
        <v>37</v>
      </c>
      <c r="E7" s="14">
        <v>1386</v>
      </c>
      <c r="F7" s="13">
        <f>VLOOKUP(A:A,工作表1!Q:S,2,FALSE)</f>
        <v>355</v>
      </c>
      <c r="G7" s="13">
        <f>VLOOKUP(A:A,工作表1!Q:S,3,FALSE)</f>
        <v>127</v>
      </c>
    </row>
    <row r="8" spans="1:8">
      <c r="A8" s="13" t="s">
        <v>4</v>
      </c>
      <c r="B8" s="14">
        <v>36</v>
      </c>
      <c r="C8" s="13">
        <f>VLOOKUP(A:A,工作表1!M:O,2,FALSE)</f>
        <v>15</v>
      </c>
      <c r="D8" s="13">
        <f>VLOOKUP(A:A,工作表1!M:O,3,FALSE)</f>
        <v>7</v>
      </c>
      <c r="E8" s="14">
        <v>106</v>
      </c>
      <c r="F8" s="13">
        <f>VLOOKUP(A:A,工作表1!Q:S,2,FALSE)</f>
        <v>32</v>
      </c>
      <c r="G8" s="13">
        <f>VLOOKUP(A:A,工作表1!Q:S,3,FALSE)</f>
        <v>24</v>
      </c>
    </row>
    <row r="9" spans="1:8">
      <c r="A9" s="13" t="s">
        <v>5</v>
      </c>
      <c r="B9" s="14">
        <v>158</v>
      </c>
      <c r="C9" s="13">
        <f>VLOOKUP(A:A,工作表1!M:O,2,FALSE)</f>
        <v>23</v>
      </c>
      <c r="D9" s="13">
        <f>VLOOKUP(A:A,工作表1!M:O,3,FALSE)</f>
        <v>12</v>
      </c>
      <c r="E9" s="14">
        <v>294</v>
      </c>
      <c r="F9" s="13">
        <f>VLOOKUP(A:A,工作表1!Q:S,2,FALSE)</f>
        <v>58</v>
      </c>
      <c r="G9" s="13">
        <f>VLOOKUP(A:A,工作表1!Q:S,3,FALSE)</f>
        <v>20</v>
      </c>
    </row>
    <row r="10" spans="1:8">
      <c r="A10" s="13" t="s">
        <v>6</v>
      </c>
      <c r="B10" s="14">
        <v>576</v>
      </c>
      <c r="C10" s="13">
        <f>VLOOKUP(A:A,工作表1!M:O,2,FALSE)</f>
        <v>65</v>
      </c>
      <c r="D10" s="13">
        <f>VLOOKUP(A:A,工作表1!M:O,3,FALSE)</f>
        <v>27</v>
      </c>
      <c r="E10" s="14">
        <v>894</v>
      </c>
      <c r="F10" s="13">
        <f>VLOOKUP(A:A,工作表1!Q:S,2,FALSE)</f>
        <v>161</v>
      </c>
      <c r="G10" s="13">
        <f>VLOOKUP(A:A,工作表1!Q:S,3,FALSE)</f>
        <v>55</v>
      </c>
    </row>
    <row r="11" spans="1:8">
      <c r="A11" s="13" t="s">
        <v>7</v>
      </c>
      <c r="B11" s="14">
        <v>78</v>
      </c>
      <c r="C11" s="13">
        <f>VLOOKUP(A:A,工作表1!M:O,2,FALSE)</f>
        <v>20</v>
      </c>
      <c r="D11" s="13">
        <f>VLOOKUP(A:A,工作表1!M:O,3,FALSE)</f>
        <v>8</v>
      </c>
      <c r="E11" s="14">
        <v>206</v>
      </c>
      <c r="F11" s="13">
        <f>VLOOKUP(A:A,工作表1!Q:S,2,FALSE)</f>
        <v>99</v>
      </c>
      <c r="G11" s="13">
        <f>VLOOKUP(A:A,工作表1!Q:S,3,FALSE)</f>
        <v>27</v>
      </c>
    </row>
    <row r="12" spans="1:8">
      <c r="A12" s="13" t="s">
        <v>8</v>
      </c>
      <c r="B12" s="14">
        <v>16</v>
      </c>
      <c r="C12" s="13">
        <f>VLOOKUP(A:A,工作表1!M:O,2,FALSE)</f>
        <v>7</v>
      </c>
      <c r="D12" s="13">
        <f>VLOOKUP(A:A,工作表1!M:O,3,FALSE)</f>
        <v>0</v>
      </c>
      <c r="E12" s="14">
        <v>24</v>
      </c>
      <c r="F12" s="13">
        <f>VLOOKUP(A:A,工作表1!Q:S,2,FALSE)</f>
        <v>9</v>
      </c>
      <c r="G12" s="13">
        <f>VLOOKUP(A:A,工作表1!Q:S,3,FALSE)</f>
        <v>4</v>
      </c>
    </row>
    <row r="13" spans="1:8">
      <c r="A13" s="13" t="s">
        <v>9</v>
      </c>
      <c r="B13" s="14">
        <v>20</v>
      </c>
      <c r="C13" s="13">
        <f>VLOOKUP(A:A,工作表1!M:O,2,FALSE)</f>
        <v>6</v>
      </c>
      <c r="D13" s="13">
        <f>VLOOKUP(A:A,工作表1!M:O,3,FALSE)</f>
        <v>1</v>
      </c>
      <c r="E13" s="14">
        <v>50</v>
      </c>
      <c r="F13" s="13">
        <f>VLOOKUP(A:A,工作表1!Q:S,2,FALSE)</f>
        <v>16</v>
      </c>
      <c r="G13" s="13">
        <f>VLOOKUP(A:A,工作表1!Q:S,3,FALSE)</f>
        <v>4</v>
      </c>
    </row>
    <row r="14" spans="1:8">
      <c r="A14" s="13" t="s">
        <v>10</v>
      </c>
      <c r="B14" s="14">
        <v>2</v>
      </c>
      <c r="C14" s="13">
        <f>VLOOKUP(A:A,工作表1!M:O,2,FALSE)</f>
        <v>3</v>
      </c>
      <c r="D14" s="13">
        <f>VLOOKUP(A:A,工作表1!M:O,3,FALSE)</f>
        <v>0</v>
      </c>
      <c r="E14" s="14">
        <v>13</v>
      </c>
      <c r="F14" s="13">
        <f>VLOOKUP(A:A,工作表1!Q:S,2,FALSE)</f>
        <v>8</v>
      </c>
      <c r="G14" s="13">
        <f>VLOOKUP(A:A,工作表1!Q:S,3,FALSE)</f>
        <v>0</v>
      </c>
    </row>
    <row r="15" spans="1:8">
      <c r="A15" s="13" t="s">
        <v>11</v>
      </c>
      <c r="B15" s="14">
        <v>1</v>
      </c>
      <c r="C15" s="13">
        <f>VLOOKUP(A:A,工作表1!M:O,2,FALSE)</f>
        <v>1</v>
      </c>
      <c r="D15" s="13">
        <f>VLOOKUP(A:A,工作表1!M:O,3,FALSE)</f>
        <v>0</v>
      </c>
      <c r="E15" s="14">
        <v>5</v>
      </c>
      <c r="F15" s="13">
        <f>VLOOKUP(A:A,工作表1!Q:S,2,FALSE)</f>
        <v>2</v>
      </c>
      <c r="G15" s="13">
        <f>VLOOKUP(A:A,工作表1!Q:S,3,FALSE)</f>
        <v>1</v>
      </c>
    </row>
    <row r="16" spans="1:8">
      <c r="A16" s="13" t="s">
        <v>12</v>
      </c>
      <c r="B16" s="14">
        <v>1</v>
      </c>
      <c r="C16" s="13">
        <f>VLOOKUP(A:A,工作表1!M:O,2,FALSE)</f>
        <v>2</v>
      </c>
      <c r="D16" s="13">
        <f>VLOOKUP(A:A,工作表1!M:O,3,FALSE)</f>
        <v>0</v>
      </c>
      <c r="E16" s="14">
        <v>5</v>
      </c>
      <c r="F16" s="13">
        <f>VLOOKUP(A:A,工作表1!Q:S,2,FALSE)</f>
        <v>3</v>
      </c>
      <c r="G16" s="13">
        <f>VLOOKUP(A:A,工作表1!Q:S,3,FALSE)</f>
        <v>1</v>
      </c>
    </row>
    <row r="17" spans="1:7">
      <c r="A17" s="13" t="s">
        <v>13</v>
      </c>
      <c r="B17" s="14">
        <v>30</v>
      </c>
      <c r="C17" s="13">
        <f>VLOOKUP(A:A,工作表1!M:O,2,FALSE)</f>
        <v>18</v>
      </c>
      <c r="D17" s="13">
        <f>VLOOKUP(A:A,工作表1!M:O,3,FALSE)</f>
        <v>4</v>
      </c>
      <c r="E17" s="14">
        <v>92</v>
      </c>
      <c r="F17" s="13">
        <f>VLOOKUP(A:A,工作表1!Q:S,2,FALSE)</f>
        <v>28</v>
      </c>
      <c r="G17" s="13">
        <f>VLOOKUP(A:A,工作表1!Q:S,3,FALSE)</f>
        <v>7</v>
      </c>
    </row>
    <row r="18" spans="1:7">
      <c r="A18" s="13" t="s">
        <v>14</v>
      </c>
      <c r="B18" s="14">
        <v>70</v>
      </c>
      <c r="C18" s="13">
        <f>VLOOKUP(A:A,工作表1!M:O,2,FALSE)</f>
        <v>25</v>
      </c>
      <c r="D18" s="13">
        <f>VLOOKUP(A:A,工作表1!M:O,3,FALSE)</f>
        <v>9</v>
      </c>
      <c r="E18" s="14">
        <v>152</v>
      </c>
      <c r="F18" s="13">
        <f>VLOOKUP(A:A,工作表1!Q:S,2,FALSE)</f>
        <v>66</v>
      </c>
      <c r="G18" s="13">
        <f>VLOOKUP(A:A,工作表1!Q:S,3,FALSE)</f>
        <v>19</v>
      </c>
    </row>
    <row r="19" spans="1:7">
      <c r="A19" s="13" t="s">
        <v>15</v>
      </c>
      <c r="B19" s="14">
        <v>130</v>
      </c>
      <c r="C19" s="13">
        <f>VLOOKUP(A:A,工作表1!M:O,2,FALSE)</f>
        <v>37</v>
      </c>
      <c r="D19" s="13">
        <f>VLOOKUP(A:A,工作表1!M:O,3,FALSE)</f>
        <v>10</v>
      </c>
      <c r="E19" s="14">
        <v>168</v>
      </c>
      <c r="F19" s="13">
        <f>VLOOKUP(A:A,工作表1!Q:S,2,FALSE)</f>
        <v>87</v>
      </c>
      <c r="G19" s="13">
        <f>VLOOKUP(A:A,工作表1!Q:S,3,FALSE)</f>
        <v>21</v>
      </c>
    </row>
    <row r="20" spans="1:7">
      <c r="A20" s="13" t="s">
        <v>16</v>
      </c>
      <c r="B20" s="14">
        <v>0</v>
      </c>
      <c r="C20" s="13">
        <f>VLOOKUP(A:A,工作表1!M:O,2,FALSE)</f>
        <v>5</v>
      </c>
      <c r="D20" s="13">
        <f>VLOOKUP(A:A,工作表1!M:O,3,FALSE)</f>
        <v>1</v>
      </c>
      <c r="E20" s="14">
        <v>4</v>
      </c>
      <c r="F20" s="13">
        <f>VLOOKUP(A:A,工作表1!Q:S,2,FALSE)</f>
        <v>2</v>
      </c>
      <c r="G20" s="13">
        <f>VLOOKUP(A:A,工作表1!Q:S,3,FALSE)</f>
        <v>2</v>
      </c>
    </row>
    <row r="21" spans="1:7">
      <c r="A21" s="13" t="s">
        <v>17</v>
      </c>
      <c r="B21" s="14">
        <v>29</v>
      </c>
      <c r="C21" s="13">
        <f>VLOOKUP(A:A,工作表1!M:O,2,FALSE)</f>
        <v>7</v>
      </c>
      <c r="D21" s="13">
        <f>VLOOKUP(A:A,工作表1!M:O,3,FALSE)</f>
        <v>4</v>
      </c>
      <c r="E21" s="14">
        <v>69</v>
      </c>
      <c r="F21" s="13">
        <f>VLOOKUP(A:A,工作表1!Q:S,2,FALSE)</f>
        <v>30</v>
      </c>
      <c r="G21" s="13">
        <f>VLOOKUP(A:A,工作表1!Q:S,3,FALSE)</f>
        <v>12</v>
      </c>
    </row>
    <row r="22" spans="1:7">
      <c r="A22" s="13" t="s">
        <v>18</v>
      </c>
      <c r="B22" s="14">
        <v>13</v>
      </c>
      <c r="C22" s="13">
        <f>VLOOKUP(A:A,工作表1!M:O,2,FALSE)</f>
        <v>5</v>
      </c>
      <c r="D22" s="13">
        <f>VLOOKUP(A:A,工作表1!M:O,3,FALSE)</f>
        <v>1</v>
      </c>
      <c r="E22" s="14">
        <v>23</v>
      </c>
      <c r="F22" s="13">
        <f>VLOOKUP(A:A,工作表1!Q:S,2,FALSE)</f>
        <v>13</v>
      </c>
      <c r="G22" s="13">
        <f>VLOOKUP(A:A,工作表1!Q:S,3,FALSE)</f>
        <v>1</v>
      </c>
    </row>
    <row r="23" spans="1:7">
      <c r="A23" s="13" t="s">
        <v>19</v>
      </c>
      <c r="B23" s="14">
        <v>0</v>
      </c>
      <c r="C23" s="13">
        <v>0</v>
      </c>
      <c r="D23" s="13">
        <v>0</v>
      </c>
      <c r="E23" s="14">
        <v>0</v>
      </c>
      <c r="F23" s="13">
        <v>0</v>
      </c>
      <c r="G23" s="13">
        <v>0</v>
      </c>
    </row>
    <row r="24" spans="1:7">
      <c r="A24" s="13" t="s">
        <v>20</v>
      </c>
      <c r="B24" s="14">
        <v>0</v>
      </c>
      <c r="C24" s="13">
        <v>0</v>
      </c>
      <c r="D24" s="13">
        <v>0</v>
      </c>
      <c r="E24" s="14">
        <v>0</v>
      </c>
      <c r="F24" s="13">
        <v>0</v>
      </c>
      <c r="G24" s="13">
        <v>0</v>
      </c>
    </row>
    <row r="25" spans="1:7">
      <c r="A25" s="13" t="s">
        <v>21</v>
      </c>
      <c r="B25" s="14">
        <v>0</v>
      </c>
      <c r="C25" s="13">
        <v>0</v>
      </c>
      <c r="D25" s="13">
        <v>0</v>
      </c>
      <c r="E25" s="14">
        <v>0</v>
      </c>
      <c r="F25" s="13">
        <v>0</v>
      </c>
      <c r="G25" s="13">
        <v>0</v>
      </c>
    </row>
    <row r="26" spans="1:7">
      <c r="A26" s="4" t="s">
        <v>22</v>
      </c>
      <c r="B26" s="14">
        <v>1849</v>
      </c>
      <c r="C26" s="13">
        <f>SUM(C4:C25)</f>
        <v>398</v>
      </c>
      <c r="D26" s="13">
        <f t="shared" ref="D26:G26" si="0">SUM(D4:D25)</f>
        <v>133</v>
      </c>
      <c r="E26" s="14">
        <v>3830</v>
      </c>
      <c r="F26" s="13">
        <f t="shared" si="0"/>
        <v>1113</v>
      </c>
      <c r="G26" s="13">
        <f t="shared" si="0"/>
        <v>392</v>
      </c>
    </row>
  </sheetData>
  <mergeCells count="3">
    <mergeCell ref="E2:G2"/>
    <mergeCell ref="B2:D2"/>
    <mergeCell ref="A1:G1"/>
  </mergeCells>
  <phoneticPr fontId="1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客籍</vt:lpstr>
      <vt:lpstr>性別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徐梓恩-駐點</dc:creator>
  <cp:lastModifiedBy>龍昱妘</cp:lastModifiedBy>
  <cp:lastPrinted>2020-04-22T08:58:10Z</cp:lastPrinted>
  <dcterms:created xsi:type="dcterms:W3CDTF">2020-04-08T08:05:06Z</dcterms:created>
  <dcterms:modified xsi:type="dcterms:W3CDTF">2020-04-27T01:30:12Z</dcterms:modified>
</cp:coreProperties>
</file>